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aturno\Direzione\Div06\Beni_strumentali\GESTIONE\FOGLIO CALCOLO TERMINI AMMINISTRATIVI\"/>
    </mc:Choice>
  </mc:AlternateContent>
  <xr:revisionPtr revIDLastSave="0" documentId="8_{1727B6D5-588A-4AB4-BCBE-83C2870581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CalcoloTermi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" i="1" s="1"/>
  <c r="D3" i="1" l="1"/>
  <c r="E3" i="1"/>
  <c r="B9" i="1"/>
</calcChain>
</file>

<file path=xl/sharedStrings.xml><?xml version="1.0" encoding="utf-8"?>
<sst xmlns="http://schemas.openxmlformats.org/spreadsheetml/2006/main" count="9" uniqueCount="9">
  <si>
    <t>DATA ADOZIONE DECRETO CONCESSIONE</t>
  </si>
  <si>
    <t>FATTISPECIE</t>
  </si>
  <si>
    <t>TERMINE ULTIMO
 PER CONCLUSIONE INVESTIMENTO</t>
  </si>
  <si>
    <t>TERMINE ULTIMO
 PER TRASMISSIONE DUI</t>
  </si>
  <si>
    <t>TERMINE ULTIMO
 PER TRASMISSIONE RU</t>
  </si>
  <si>
    <t xml:space="preserve">CALCOLO DEI TERMINI PER LA STIPULA DEL CONTRATTO DI FINANZIAMENTO ALLA LUCE DELLE MODIFICHE INTRODOTTE DALLA CIRCOLARE 29 APRILE 2020, N. 127757 </t>
  </si>
  <si>
    <t>DATA STIPULA CONTRATTO DI FINANZIAMENTO</t>
  </si>
  <si>
    <t>TERMINE ULTIMO PER LA STIPULA DEL CONTRATTO DI FINANZIAMENTO</t>
  </si>
  <si>
    <r>
      <t>CALCOLO DEI TERMINI PER LA CONCLUSIONE DELL'INVESTIMENTO E PER LA TRASMISSIONE DELLA RICHIESTA UNICA DI EROGAZIONE DEL CONTRIBUTO (RU) ALLA LUCE DELLE MODIFICHE INTRODOTTE DALLA CIRCOLARE 29 APRILE 2020, N. 127757,</t>
    </r>
    <r>
      <rPr>
        <b/>
        <i/>
        <sz val="11"/>
        <rFont val="Calibri"/>
        <family val="2"/>
        <scheme val="minor"/>
      </rPr>
      <t xml:space="preserve"> DALL'ART.1, COMMA 415, DELLA LEGGE 29 DICEMBRE 2022, N. 197 E DALL'ART. 6-QUATER DEL </t>
    </r>
    <r>
      <rPr>
        <b/>
        <i/>
        <sz val="11"/>
        <color theme="1"/>
        <rFont val="Calibri"/>
        <family val="2"/>
        <scheme val="minor"/>
      </rPr>
      <t>DECRETO-LEGGE 29 SETTEMBRE 2023, n. 132, CONVERTITO, CON MODIFICAZIONI, DALLA LEGGE 27 NOVEMBRE 2023, N. 170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</si>
</sst>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E5" sqref="E5"/>
    </sheetView>
  </sheetViews>
  <sheetFormatPr defaultRowHeight="14.4" x14ac:dyDescent="0.3"/>
  <cols>
    <col min="1" max="1" width="17.44140625" customWidth="1"/>
    <col min="2" max="2" width="44.5546875" customWidth="1"/>
    <col min="3" max="3" width="32" customWidth="1"/>
    <col min="4" max="4" width="30" hidden="1" customWidth="1"/>
    <col min="5" max="5" width="25.6640625" customWidth="1"/>
    <col min="8" max="9" width="10.5546875" hidden="1" customWidth="1"/>
    <col min="10" max="10" width="17.109375" customWidth="1"/>
  </cols>
  <sheetData>
    <row r="1" spans="1:9" ht="66.599999999999994" customHeight="1" x14ac:dyDescent="0.3">
      <c r="A1" s="8" t="s">
        <v>8</v>
      </c>
      <c r="B1" s="8"/>
      <c r="C1" s="8"/>
      <c r="D1" s="8"/>
      <c r="E1" s="8"/>
      <c r="H1" s="1">
        <v>43518</v>
      </c>
      <c r="I1" s="1">
        <v>43967</v>
      </c>
    </row>
    <row r="2" spans="1:9" ht="43.2" x14ac:dyDescent="0.3">
      <c r="A2" s="6" t="s">
        <v>6</v>
      </c>
      <c r="B2" s="5" t="s">
        <v>1</v>
      </c>
      <c r="C2" s="6" t="s">
        <v>2</v>
      </c>
      <c r="D2" s="6" t="s">
        <v>3</v>
      </c>
      <c r="E2" s="6" t="s">
        <v>4</v>
      </c>
      <c r="H2" s="1">
        <v>43458</v>
      </c>
      <c r="I2" s="1">
        <v>43519</v>
      </c>
    </row>
    <row r="3" spans="1:9" x14ac:dyDescent="0.3">
      <c r="A3" s="7">
        <v>45261</v>
      </c>
      <c r="B3" s="4" t="str">
        <f>IF(AND(A3&gt;H1,A3&lt;I1),"PROROGA 6 MESI",IF(AND(A3&gt;H9,A3&lt;I9),"PROROGA 6 MESI LEGGE DI BILANCIO 2023",IF(AND(A3&gt;H2,A3&lt;I2),"SOSPENSIONE TERMINI AMMINISTRATIVI DUI/RU",IF(AND(A3&gt;H4,A3&lt;H2+1),"SOSPENSIONE TERMINI AMMINISTRATIVI RU","NO SOSPENSIONI/PROROGHE"))))</f>
        <v>PROROGA 6 MESI LEGGE DI BILANCIO 2023</v>
      </c>
      <c r="C3" s="4">
        <f>IF($A3="","",IF(OR($B3="PROROGA 6 MESI",$B3="PROROGA 6 MESI LEGGE DI BILANCIO 2023"),EDATE(A3,18),EDATE(A3,12)))</f>
        <v>45809</v>
      </c>
      <c r="D3" s="4">
        <f>IF($A3="","",IF(OR($B3="PROROGA 6 MESI",$B3="PROROGA 6 MESI NUOVO DECRETO"),EDATE($A3,18)+60,IF($B3="SOSPENSIONE TERMINI AMMINISTRATIVI DUI/RU",$C3+60-H3+I3+1,$C3+60)))</f>
        <v>45869</v>
      </c>
      <c r="E3" s="4">
        <f>IF($A3="","",IF(OR($B3="PROROGA 6 MESI",$B3="PROROGA 6 MESI NUOVO DECRETO"),EDATE($A3,18)+120,IF(OR($B3="SOSPENSIONE TERMINI AMMINISTRATIVI RU",$B3="SOSPENSIONE TERMINI AMMINISTRATIVI DUI/RU"),$C3+120-H3+I3+1,$C3+120)))</f>
        <v>45929</v>
      </c>
      <c r="H3" s="1">
        <v>43884</v>
      </c>
      <c r="I3" s="1">
        <v>43966</v>
      </c>
    </row>
    <row r="4" spans="1:9" x14ac:dyDescent="0.3">
      <c r="H4" s="1">
        <v>43398</v>
      </c>
      <c r="I4" s="1">
        <v>43519</v>
      </c>
    </row>
    <row r="5" spans="1:9" x14ac:dyDescent="0.3">
      <c r="H5" s="1">
        <v>43830</v>
      </c>
      <c r="I5" s="1">
        <v>43862</v>
      </c>
    </row>
    <row r="6" spans="1:9" x14ac:dyDescent="0.3">
      <c r="H6" s="1">
        <v>43861</v>
      </c>
      <c r="I6" s="1">
        <v>43884</v>
      </c>
    </row>
    <row r="7" spans="1:9" ht="53.25" customHeight="1" x14ac:dyDescent="0.3">
      <c r="A7" s="8" t="s">
        <v>5</v>
      </c>
      <c r="B7" s="8"/>
      <c r="C7" s="3"/>
      <c r="D7" s="3"/>
      <c r="E7" s="2"/>
      <c r="H7" s="1">
        <v>43883</v>
      </c>
      <c r="I7" s="1">
        <v>43967</v>
      </c>
    </row>
    <row r="8" spans="1:9" ht="43.2" x14ac:dyDescent="0.3">
      <c r="A8" s="6" t="s">
        <v>0</v>
      </c>
      <c r="B8" s="6" t="s">
        <v>7</v>
      </c>
      <c r="H8" s="1">
        <v>43890</v>
      </c>
      <c r="I8" s="1">
        <v>43921</v>
      </c>
    </row>
    <row r="9" spans="1:9" x14ac:dyDescent="0.3">
      <c r="A9" s="7">
        <v>43831</v>
      </c>
      <c r="B9" s="4">
        <f>IF($A9="","",IF(AND($A9&gt;$H$5,$A9&lt;$I$5),H8-H3+I3+1,IF(AND($A9&gt;$H$6,$A9&lt;$I$6),I8-H3+I3+1,IF(AND($A9&gt;$H$7,$A9&lt;$I$7),"30/06/2020",EOMONTH(A9,1)))))</f>
        <v>43973</v>
      </c>
      <c r="D9" s="1"/>
      <c r="H9" s="1">
        <v>44561</v>
      </c>
      <c r="I9" s="1">
        <v>45292</v>
      </c>
    </row>
    <row r="13" spans="1:9" ht="37.5" customHeight="1" x14ac:dyDescent="0.3">
      <c r="A13" s="3"/>
      <c r="B13" s="3"/>
      <c r="C13" s="3"/>
      <c r="D13" s="3"/>
      <c r="E13" s="2"/>
    </row>
    <row r="15" spans="1:9" x14ac:dyDescent="0.3">
      <c r="A15" s="1"/>
      <c r="B15" s="1"/>
      <c r="C15" s="1"/>
      <c r="D15" s="1"/>
    </row>
    <row r="19" spans="4:5" ht="30" customHeight="1" x14ac:dyDescent="0.3">
      <c r="D19" s="2"/>
      <c r="E19" s="2"/>
    </row>
    <row r="21" spans="4:5" x14ac:dyDescent="0.3">
      <c r="D21" s="1"/>
      <c r="E21" s="1"/>
    </row>
  </sheetData>
  <sheetProtection algorithmName="SHA-512" hashValue="v3SSDkIjr9FhluIr4caPg+Ikp7v6HsORf1frVQ705vQ523YcalyK38xYNhZ1N2kMysgi7zZx9QVUQ0/uv9DfGQ==" saltValue="G276nuB3f6gXTL8JER8DiA==" spinCount="100000" sheet="1" objects="1" scenarios="1"/>
  <mergeCells count="2">
    <mergeCell ref="A1:E1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FoglioCalcoloTermini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Labbozzetta</dc:creator>
  <cp:lastModifiedBy>Luca Labbozzetta</cp:lastModifiedBy>
  <dcterms:created xsi:type="dcterms:W3CDTF">2020-05-04T13:29:45Z</dcterms:created>
  <dcterms:modified xsi:type="dcterms:W3CDTF">2023-12-07T09:55:55Z</dcterms:modified>
</cp:coreProperties>
</file>